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Sheet1" sheetId="2" r:id="rId2"/>
    <sheet name="Sheet2" sheetId="3" r:id="rId3"/>
    <sheet name="Sheet3" sheetId="4" r:id="rId4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<sst xmlns="http://schemas.openxmlformats.org/spreadsheetml/2006/main" count="118" uniqueCount="112">
  <si>
    <t>Параграф</t>
  </si>
  <si>
    <t>Общо</t>
  </si>
  <si>
    <t>І трим.</t>
  </si>
  <si>
    <t>ІІ трим.</t>
  </si>
  <si>
    <t>ІІІ трим.</t>
  </si>
  <si>
    <t>ІV трим.</t>
  </si>
  <si>
    <t>§0202</t>
  </si>
  <si>
    <t>§0551</t>
  </si>
  <si>
    <t>§0560</t>
  </si>
  <si>
    <t>§0580</t>
  </si>
  <si>
    <t>§1000</t>
  </si>
  <si>
    <t>§1015</t>
  </si>
  <si>
    <t>§1020</t>
  </si>
  <si>
    <t>§1051</t>
  </si>
  <si>
    <t>§0500</t>
  </si>
  <si>
    <t>§0200</t>
  </si>
  <si>
    <t>общо бюджет</t>
  </si>
  <si>
    <t>РАЗПРЕДЕЛЕНИЕ НА БЮДЖЕТА ПО ПАРГРАФИ И ТРИМЕСЕЧИЯ</t>
  </si>
  <si>
    <t>Съставил:</t>
  </si>
  <si>
    <t>Счетоводител проект</t>
  </si>
  <si>
    <t>Наталия Георгиева</t>
  </si>
  <si>
    <r>
      <t>ПРОЕКТ „ЕФЕКТИВНА И КОМПЕТЕНТНА ОБЩИНСКА АДМИНИСТРАЦИЯ ДВЕ МОГИЛИ”                                                               ДОГОВОР № А 12-22-87/27.05.2013 г</t>
    </r>
    <r>
      <rPr>
        <sz val="14"/>
        <rFont val="Times New Roman"/>
        <family val="1"/>
      </rPr>
      <t>.</t>
    </r>
  </si>
  <si>
    <t>Приходи</t>
  </si>
  <si>
    <t>Трансфери м/у бюдж. и извънб. сметки/ф.(+/- )</t>
  </si>
  <si>
    <t>Трансфери м/у извънб. сметки/ф. (нето)</t>
  </si>
  <si>
    <t>Разходи</t>
  </si>
  <si>
    <t xml:space="preserve">Други възнаграждения и плащания за персонал </t>
  </si>
  <si>
    <t>Задължителни осиг. вноски работодатели</t>
  </si>
  <si>
    <t>Всичко разходи:</t>
  </si>
  <si>
    <t>62-00</t>
  </si>
  <si>
    <t>63-00</t>
  </si>
  <si>
    <t>01-00</t>
  </si>
  <si>
    <t>02-00</t>
  </si>
  <si>
    <t>05-00</t>
  </si>
  <si>
    <t>Издръжка</t>
  </si>
  <si>
    <t>Врем.безл.заеми м/у бюдж. и извънб. с/ки</t>
  </si>
  <si>
    <t>10-00</t>
  </si>
  <si>
    <t>76-00</t>
  </si>
  <si>
    <t>Остатък от предходния период (9501 до 9506) ( + )</t>
  </si>
  <si>
    <t>Запл. и възнагр. за перс., нает по тр. и сл.правоотн.</t>
  </si>
  <si>
    <t>Стипендии</t>
  </si>
  <si>
    <t>40-00</t>
  </si>
  <si>
    <t>Капиталови трансфери</t>
  </si>
  <si>
    <t>55-00</t>
  </si>
  <si>
    <t>ОП "Развитие на човешките ресурси"</t>
  </si>
  <si>
    <t>ІІ. Трансфери</t>
  </si>
  <si>
    <t>ІІІ. Операцици с финасови активи</t>
  </si>
  <si>
    <t>88-00</t>
  </si>
  <si>
    <t>Всичко приходи:</t>
  </si>
  <si>
    <t>Временно съхранявани средства исредства на
 разпореждане</t>
  </si>
  <si>
    <t xml:space="preserve">Наименование
</t>
  </si>
  <si>
    <t xml:space="preserve">№ §§
</t>
  </si>
  <si>
    <t>ІV. Временни безлихвени заеми</t>
  </si>
  <si>
    <t>V. Депозити и средства по сметки</t>
  </si>
  <si>
    <t xml:space="preserve">дейност 
"Общообразо
вателни 
училища" 
</t>
  </si>
  <si>
    <t>62-01</t>
  </si>
  <si>
    <t>-получени трансфери /+/</t>
  </si>
  <si>
    <t>-предоставени трансфери /-/</t>
  </si>
  <si>
    <t>63-01</t>
  </si>
  <si>
    <t>63-02</t>
  </si>
  <si>
    <t>05-51</t>
  </si>
  <si>
    <t>05-52</t>
  </si>
  <si>
    <t>05-60</t>
  </si>
  <si>
    <t>05-80</t>
  </si>
  <si>
    <t>10-16</t>
  </si>
  <si>
    <t>10-20</t>
  </si>
  <si>
    <t>- осиг.вноски от работодатели за ДОО</t>
  </si>
  <si>
    <t>- осиг.вноски от работодатели за УчПФ</t>
  </si>
  <si>
    <t>- здравно-осиг.вноски от работодатели</t>
  </si>
  <si>
    <t>- вноски за ДЗПО</t>
  </si>
  <si>
    <t>- вода, горина, енергия</t>
  </si>
  <si>
    <t>- разходи за външни услуги</t>
  </si>
  <si>
    <t>51-00</t>
  </si>
  <si>
    <t>52-00</t>
  </si>
  <si>
    <t>Разходи за основен ремонт на ДМА</t>
  </si>
  <si>
    <t>Разходи за придобиване на ДМА</t>
  </si>
  <si>
    <t xml:space="preserve">ОБЩО
</t>
  </si>
  <si>
    <t>-остатък от предходния период /+/</t>
  </si>
  <si>
    <t>-остатък в края на периода /-/</t>
  </si>
  <si>
    <t>10-15</t>
  </si>
  <si>
    <t>- материали</t>
  </si>
  <si>
    <t>62-02</t>
  </si>
  <si>
    <t>-преведени трансфери /-/O3</t>
  </si>
  <si>
    <t>- храна</t>
  </si>
  <si>
    <t>10-11</t>
  </si>
  <si>
    <t>10-51</t>
  </si>
  <si>
    <t>10-52</t>
  </si>
  <si>
    <t>- командировки в чужбина</t>
  </si>
  <si>
    <t>- командировки в страната</t>
  </si>
  <si>
    <t xml:space="preserve">дейност
"Програми за временна заетост"
</t>
  </si>
  <si>
    <t>Приложение 8</t>
  </si>
  <si>
    <t>1014</t>
  </si>
  <si>
    <t>дейност "Личен асистент"</t>
  </si>
  <si>
    <t>ОП"НОИР"</t>
  </si>
  <si>
    <t>О Т Ч Е Т</t>
  </si>
  <si>
    <t>функция "Образо
вание"</t>
  </si>
  <si>
    <t>36-01</t>
  </si>
  <si>
    <t>10-62</t>
  </si>
  <si>
    <t>Рализирани курсови разлики от валутни операции</t>
  </si>
  <si>
    <t>І. Приходи, помощи и дарения</t>
  </si>
  <si>
    <t xml:space="preserve">проект
 „Подобряване
 на качеството
 на образованието”
</t>
  </si>
  <si>
    <t xml:space="preserve">проект
 „Топъл обяд”
</t>
  </si>
  <si>
    <t xml:space="preserve">проект
"Обучение и заетост на мл.хора"
</t>
  </si>
  <si>
    <t xml:space="preserve">проект "Независим живот"
</t>
  </si>
  <si>
    <t xml:space="preserve">проект 
"Твоят час"
</t>
  </si>
  <si>
    <t xml:space="preserve">проект "Ограмотяване на възрастни хора"
</t>
  </si>
  <si>
    <t xml:space="preserve">програма
ТГС 
"България -
Румъния
2007-
2013 г."
</t>
  </si>
  <si>
    <t xml:space="preserve">ОБЩО
</t>
  </si>
  <si>
    <t>НА СМЕТКИТЕ ЗА СРЕДСТВАТА ОТ ЕВРОПЕЙСКИЯ СЪЮЗ НА ОБЩИНА ДВЕ МОГИЛИ ЗА 2018 Г.</t>
  </si>
  <si>
    <t>проект "Работа"</t>
  </si>
  <si>
    <t>дейност
 "Чистота"</t>
  </si>
  <si>
    <t>проект "Ученически практики"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</si>
</sst>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[$-402]dd\ mmmm\ yyyy\ &quot;г.&quot;"/>
  </numFmts>
  <fonts count="5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1" fontId="14" fillId="33" borderId="14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" fontId="13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13" fillId="33" borderId="11" xfId="0" applyFont="1" applyFill="1" applyBorder="1" applyAlignment="1">
      <alignment/>
    </xf>
    <xf numFmtId="49" fontId="13" fillId="33" borderId="13" xfId="0" applyNumberFormat="1" applyFont="1" applyFill="1" applyBorder="1" applyAlignment="1">
      <alignment/>
    </xf>
    <xf numFmtId="1" fontId="14" fillId="33" borderId="13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14" fillId="33" borderId="14" xfId="0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15" fillId="33" borderId="11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wrapText="1"/>
    </xf>
    <xf numFmtId="0" fontId="0" fillId="33" borderId="11" xfId="0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14" fillId="33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609600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01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2"/>
  <sheetViews>
    <sheetView tabSelected="1" zoomScalePageLayoutView="0" workbookViewId="0" topLeftCell="A1">
      <selection activeCell="H59" sqref="H59"/>
    </sheetView>
  </sheetViews>
  <sheetFormatPr defaultColWidth="9.140625" defaultRowHeight="12.75"/>
  <cols>
    <col min="1" max="1" width="41.8515625" style="22" customWidth="1"/>
    <col min="2" max="2" width="6.57421875" style="22" customWidth="1"/>
    <col min="3" max="4" width="9.140625" style="22" customWidth="1"/>
    <col min="5" max="6" width="11.28125" style="22" customWidth="1"/>
    <col min="7" max="7" width="11.57421875" style="22" customWidth="1"/>
    <col min="8" max="9" width="10.28125" style="22" customWidth="1"/>
    <col min="10" max="10" width="9.57421875" style="22" customWidth="1"/>
    <col min="11" max="11" width="10.140625" style="22" customWidth="1"/>
    <col min="12" max="16384" width="9.140625" style="22" customWidth="1"/>
  </cols>
  <sheetData>
    <row r="2" ht="12.75">
      <c r="K2" s="29" t="s">
        <v>90</v>
      </c>
    </row>
    <row r="4" spans="1:14" ht="12.75" customHeight="1">
      <c r="A4" s="38" t="s">
        <v>94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</row>
    <row r="5" spans="1:14" ht="12.75">
      <c r="A5" s="40" t="s">
        <v>108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  <c r="N5" s="41"/>
    </row>
    <row r="6" spans="1:10" ht="12.7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7" ht="12.75">
      <c r="A7" s="42"/>
      <c r="B7" s="42"/>
      <c r="C7" s="42"/>
      <c r="D7" s="42"/>
      <c r="E7" s="42"/>
      <c r="F7" s="23"/>
      <c r="G7" s="23"/>
    </row>
    <row r="8" spans="1:12" ht="25.5" customHeight="1">
      <c r="A8" s="43" t="s">
        <v>50</v>
      </c>
      <c r="B8" s="43" t="s">
        <v>51</v>
      </c>
      <c r="C8" s="44" t="s">
        <v>44</v>
      </c>
      <c r="D8" s="45"/>
      <c r="E8" s="45"/>
      <c r="F8" s="45"/>
      <c r="G8" s="45"/>
      <c r="H8" s="44" t="s">
        <v>93</v>
      </c>
      <c r="I8" s="45"/>
      <c r="J8" s="46"/>
      <c r="K8" s="47" t="s">
        <v>106</v>
      </c>
      <c r="L8" s="48" t="s">
        <v>107</v>
      </c>
    </row>
    <row r="9" spans="1:12" ht="98.25" customHeight="1">
      <c r="A9" s="43"/>
      <c r="B9" s="49"/>
      <c r="C9" s="32" t="s">
        <v>100</v>
      </c>
      <c r="D9" s="32" t="s">
        <v>101</v>
      </c>
      <c r="E9" s="32" t="s">
        <v>102</v>
      </c>
      <c r="F9" s="32" t="s">
        <v>109</v>
      </c>
      <c r="G9" s="32" t="s">
        <v>103</v>
      </c>
      <c r="H9" s="32" t="s">
        <v>104</v>
      </c>
      <c r="I9" s="32" t="s">
        <v>111</v>
      </c>
      <c r="J9" s="32" t="s">
        <v>105</v>
      </c>
      <c r="K9" s="50"/>
      <c r="L9" s="51"/>
    </row>
    <row r="10" spans="1:12" ht="14.25" customHeight="1">
      <c r="A10" s="19" t="s">
        <v>22</v>
      </c>
      <c r="B10" s="19"/>
      <c r="C10" s="19"/>
      <c r="D10" s="19"/>
      <c r="E10" s="19"/>
      <c r="F10" s="19"/>
      <c r="G10" s="19"/>
      <c r="H10" s="20"/>
      <c r="I10" s="20"/>
      <c r="J10" s="20"/>
      <c r="K10" s="52"/>
      <c r="L10" s="52"/>
    </row>
    <row r="11" spans="1:12" ht="14.25" customHeight="1">
      <c r="A11" s="19"/>
      <c r="B11" s="19"/>
      <c r="C11" s="19"/>
      <c r="D11" s="19"/>
      <c r="E11" s="19"/>
      <c r="F11" s="19"/>
      <c r="G11" s="19"/>
      <c r="H11" s="20"/>
      <c r="I11" s="20"/>
      <c r="J11" s="20"/>
      <c r="K11" s="52"/>
      <c r="L11" s="52"/>
    </row>
    <row r="12" spans="1:12" ht="14.25" customHeight="1">
      <c r="A12" s="20" t="s">
        <v>99</v>
      </c>
      <c r="B12" s="19"/>
      <c r="C12" s="19"/>
      <c r="D12" s="19"/>
      <c r="E12" s="19"/>
      <c r="F12" s="19"/>
      <c r="G12" s="19"/>
      <c r="H12" s="20"/>
      <c r="I12" s="20"/>
      <c r="J12" s="20"/>
      <c r="K12" s="52"/>
      <c r="L12" s="52"/>
    </row>
    <row r="13" spans="1:12" ht="14.25" customHeight="1">
      <c r="A13" s="20" t="s">
        <v>98</v>
      </c>
      <c r="B13" s="16" t="s">
        <v>96</v>
      </c>
      <c r="C13" s="19"/>
      <c r="D13" s="19"/>
      <c r="E13" s="19"/>
      <c r="F13" s="19"/>
      <c r="G13" s="19"/>
      <c r="H13" s="20"/>
      <c r="I13" s="20"/>
      <c r="J13" s="20"/>
      <c r="K13" s="52"/>
      <c r="L13" s="53"/>
    </row>
    <row r="14" spans="1:12" ht="14.25" customHeight="1">
      <c r="A14" s="19"/>
      <c r="B14" s="16"/>
      <c r="C14" s="16"/>
      <c r="D14" s="19"/>
      <c r="E14" s="19"/>
      <c r="F14" s="19"/>
      <c r="G14" s="19"/>
      <c r="H14" s="20"/>
      <c r="I14" s="20"/>
      <c r="J14" s="20"/>
      <c r="K14" s="20"/>
      <c r="L14" s="53"/>
    </row>
    <row r="15" spans="1:12" ht="14.25" customHeight="1">
      <c r="A15" s="20" t="s">
        <v>45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6"/>
    </row>
    <row r="16" spans="1:12" ht="14.25" customHeight="1">
      <c r="A16" s="20" t="s">
        <v>23</v>
      </c>
      <c r="B16" s="16" t="s">
        <v>29</v>
      </c>
      <c r="C16" s="16">
        <f aca="true" t="shared" si="0" ref="C16:K16">SUM(C17+C18)</f>
        <v>13</v>
      </c>
      <c r="D16" s="16">
        <f t="shared" si="0"/>
        <v>0</v>
      </c>
      <c r="E16" s="16">
        <f t="shared" si="0"/>
        <v>105</v>
      </c>
      <c r="F16" s="16">
        <f t="shared" si="0"/>
        <v>33</v>
      </c>
      <c r="G16" s="16">
        <f t="shared" si="0"/>
        <v>0</v>
      </c>
      <c r="H16" s="16">
        <f t="shared" si="0"/>
        <v>0</v>
      </c>
      <c r="I16" s="16"/>
      <c r="J16" s="16">
        <f t="shared" si="0"/>
        <v>0</v>
      </c>
      <c r="K16" s="16">
        <f t="shared" si="0"/>
        <v>116000</v>
      </c>
      <c r="L16" s="54">
        <f>SUM(C16:K16)</f>
        <v>116151</v>
      </c>
    </row>
    <row r="17" spans="1:12" ht="14.25" customHeight="1">
      <c r="A17" s="55" t="s">
        <v>56</v>
      </c>
      <c r="B17" s="16" t="s">
        <v>55</v>
      </c>
      <c r="C17" s="16">
        <v>13</v>
      </c>
      <c r="D17" s="16"/>
      <c r="E17" s="16">
        <v>105</v>
      </c>
      <c r="F17" s="16">
        <v>33</v>
      </c>
      <c r="G17" s="16"/>
      <c r="H17" s="16"/>
      <c r="I17" s="16"/>
      <c r="J17" s="16"/>
      <c r="K17" s="16">
        <v>116000</v>
      </c>
      <c r="L17" s="54">
        <f aca="true" t="shared" si="1" ref="L17:L32">SUM(C17:K17)</f>
        <v>116151</v>
      </c>
    </row>
    <row r="18" spans="1:12" ht="14.25" customHeight="1">
      <c r="A18" s="55" t="s">
        <v>82</v>
      </c>
      <c r="B18" s="16" t="s">
        <v>81</v>
      </c>
      <c r="C18" s="16"/>
      <c r="D18" s="16"/>
      <c r="E18" s="16"/>
      <c r="F18" s="16"/>
      <c r="G18" s="16"/>
      <c r="H18" s="16"/>
      <c r="I18" s="16"/>
      <c r="J18" s="16"/>
      <c r="K18" s="20"/>
      <c r="L18" s="54"/>
    </row>
    <row r="19" spans="1:12" ht="14.25" customHeight="1">
      <c r="A19" s="20" t="s">
        <v>24</v>
      </c>
      <c r="B19" s="16" t="s">
        <v>30</v>
      </c>
      <c r="C19" s="16">
        <f aca="true" t="shared" si="2" ref="C19:K19">SUM(C20+C21)</f>
        <v>-982</v>
      </c>
      <c r="D19" s="16">
        <f t="shared" si="2"/>
        <v>50738</v>
      </c>
      <c r="E19" s="16">
        <f t="shared" si="2"/>
        <v>14721</v>
      </c>
      <c r="F19" s="16">
        <f t="shared" si="2"/>
        <v>99300</v>
      </c>
      <c r="G19" s="16">
        <f t="shared" si="2"/>
        <v>63009</v>
      </c>
      <c r="H19" s="16">
        <f t="shared" si="2"/>
        <v>31256</v>
      </c>
      <c r="I19" s="16">
        <f t="shared" si="2"/>
        <v>13973</v>
      </c>
      <c r="J19" s="16">
        <f t="shared" si="2"/>
        <v>0</v>
      </c>
      <c r="K19" s="16">
        <f t="shared" si="2"/>
        <v>-116000</v>
      </c>
      <c r="L19" s="54">
        <f t="shared" si="1"/>
        <v>156015</v>
      </c>
    </row>
    <row r="20" spans="1:12" ht="14.25" customHeight="1">
      <c r="A20" s="55" t="s">
        <v>56</v>
      </c>
      <c r="B20" s="16" t="s">
        <v>58</v>
      </c>
      <c r="C20" s="16">
        <v>-982</v>
      </c>
      <c r="D20" s="16">
        <v>50738</v>
      </c>
      <c r="E20" s="16">
        <v>14721</v>
      </c>
      <c r="F20" s="16">
        <v>99300</v>
      </c>
      <c r="G20" s="16">
        <v>63009</v>
      </c>
      <c r="H20" s="16">
        <v>31256</v>
      </c>
      <c r="I20" s="16">
        <v>13973</v>
      </c>
      <c r="J20" s="16"/>
      <c r="K20" s="16">
        <v>-116000</v>
      </c>
      <c r="L20" s="54">
        <f t="shared" si="1"/>
        <v>156015</v>
      </c>
    </row>
    <row r="21" spans="1:12" ht="14.25" customHeight="1">
      <c r="A21" s="55" t="s">
        <v>57</v>
      </c>
      <c r="B21" s="16" t="s">
        <v>59</v>
      </c>
      <c r="C21" s="16"/>
      <c r="D21" s="16"/>
      <c r="E21" s="16"/>
      <c r="F21" s="16"/>
      <c r="G21" s="16"/>
      <c r="H21" s="16"/>
      <c r="I21" s="16"/>
      <c r="J21" s="16"/>
      <c r="K21" s="20"/>
      <c r="L21" s="54"/>
    </row>
    <row r="22" spans="1:12" ht="14.25" customHeight="1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20"/>
      <c r="L22" s="54"/>
    </row>
    <row r="23" spans="1:12" ht="14.25" customHeight="1">
      <c r="A23" s="20" t="s">
        <v>46</v>
      </c>
      <c r="B23" s="16"/>
      <c r="C23" s="16"/>
      <c r="D23" s="16"/>
      <c r="E23" s="16"/>
      <c r="F23" s="16"/>
      <c r="G23" s="16"/>
      <c r="H23" s="20"/>
      <c r="I23" s="20"/>
      <c r="J23" s="20"/>
      <c r="K23" s="20"/>
      <c r="L23" s="54"/>
    </row>
    <row r="24" spans="1:12" ht="27.75" customHeight="1">
      <c r="A24" s="56" t="s">
        <v>49</v>
      </c>
      <c r="B24" s="16" t="s">
        <v>47</v>
      </c>
      <c r="C24" s="16">
        <v>969</v>
      </c>
      <c r="D24" s="16"/>
      <c r="E24" s="16"/>
      <c r="F24" s="16"/>
      <c r="G24" s="16"/>
      <c r="H24" s="16">
        <v>16949</v>
      </c>
      <c r="I24" s="16"/>
      <c r="J24" s="16">
        <v>221</v>
      </c>
      <c r="K24" s="16"/>
      <c r="L24" s="54">
        <f t="shared" si="1"/>
        <v>18139</v>
      </c>
    </row>
    <row r="25" spans="1:12" ht="14.25" customHeight="1">
      <c r="A25" s="20"/>
      <c r="B25" s="16"/>
      <c r="C25" s="16"/>
      <c r="D25" s="16"/>
      <c r="E25" s="16"/>
      <c r="F25" s="16"/>
      <c r="G25" s="16"/>
      <c r="H25" s="20"/>
      <c r="I25" s="20"/>
      <c r="J25" s="20"/>
      <c r="K25" s="52"/>
      <c r="L25" s="54"/>
    </row>
    <row r="26" spans="1:12" ht="14.25" customHeight="1">
      <c r="A26" s="20" t="s">
        <v>52</v>
      </c>
      <c r="B26" s="16"/>
      <c r="C26" s="16"/>
      <c r="D26" s="16"/>
      <c r="E26" s="16"/>
      <c r="F26" s="16"/>
      <c r="G26" s="16"/>
      <c r="H26" s="20"/>
      <c r="I26" s="20"/>
      <c r="J26" s="20"/>
      <c r="K26" s="52"/>
      <c r="L26" s="54"/>
    </row>
    <row r="27" spans="1:12" ht="14.25" customHeight="1">
      <c r="A27" s="20" t="s">
        <v>35</v>
      </c>
      <c r="B27" s="16" t="s">
        <v>37</v>
      </c>
      <c r="C27" s="16"/>
      <c r="D27" s="16">
        <v>-2222</v>
      </c>
      <c r="E27" s="16">
        <v>-7080</v>
      </c>
      <c r="F27" s="16">
        <v>24031</v>
      </c>
      <c r="G27" s="16">
        <v>-63009</v>
      </c>
      <c r="H27" s="16"/>
      <c r="I27" s="16"/>
      <c r="J27" s="16"/>
      <c r="K27" s="52"/>
      <c r="L27" s="54">
        <f t="shared" si="1"/>
        <v>-48280</v>
      </c>
    </row>
    <row r="28" spans="1:12" ht="14.25" customHeight="1">
      <c r="A28" s="20"/>
      <c r="B28" s="16"/>
      <c r="C28" s="16"/>
      <c r="D28" s="16"/>
      <c r="E28" s="16"/>
      <c r="F28" s="16"/>
      <c r="G28" s="16"/>
      <c r="H28" s="20"/>
      <c r="I28" s="20"/>
      <c r="J28" s="20"/>
      <c r="K28" s="52"/>
      <c r="L28" s="54"/>
    </row>
    <row r="29" spans="1:12" ht="14.25" customHeight="1">
      <c r="A29" s="20" t="s">
        <v>53</v>
      </c>
      <c r="B29" s="16"/>
      <c r="C29" s="16"/>
      <c r="D29" s="16"/>
      <c r="E29" s="16"/>
      <c r="F29" s="16"/>
      <c r="G29" s="16"/>
      <c r="H29" s="20"/>
      <c r="I29" s="20"/>
      <c r="J29" s="20"/>
      <c r="K29" s="52"/>
      <c r="L29" s="54"/>
    </row>
    <row r="30" spans="1:12" ht="14.25" customHeight="1">
      <c r="A30" s="57" t="s">
        <v>38</v>
      </c>
      <c r="B30" s="17"/>
      <c r="C30" s="17">
        <f aca="true" t="shared" si="3" ref="C30:K30">SUM(C31:C32)</f>
        <v>0</v>
      </c>
      <c r="D30" s="17">
        <f t="shared" si="3"/>
        <v>2</v>
      </c>
      <c r="E30" s="17">
        <f t="shared" si="3"/>
        <v>0</v>
      </c>
      <c r="F30" s="17">
        <f t="shared" si="3"/>
        <v>-24031</v>
      </c>
      <c r="G30" s="17">
        <f t="shared" si="3"/>
        <v>0</v>
      </c>
      <c r="H30" s="17">
        <f t="shared" si="3"/>
        <v>0</v>
      </c>
      <c r="I30" s="17"/>
      <c r="J30" s="17">
        <f t="shared" si="3"/>
        <v>0</v>
      </c>
      <c r="K30" s="17">
        <f t="shared" si="3"/>
        <v>0</v>
      </c>
      <c r="L30" s="54">
        <f t="shared" si="1"/>
        <v>-24029</v>
      </c>
    </row>
    <row r="31" spans="1:12" ht="14.25" customHeight="1">
      <c r="A31" s="55" t="s">
        <v>77</v>
      </c>
      <c r="B31" s="16"/>
      <c r="C31" s="16"/>
      <c r="D31" s="16">
        <v>6</v>
      </c>
      <c r="E31" s="16"/>
      <c r="F31" s="16"/>
      <c r="G31" s="16"/>
      <c r="H31" s="16"/>
      <c r="I31" s="16"/>
      <c r="J31" s="16"/>
      <c r="K31" s="52"/>
      <c r="L31" s="54">
        <f t="shared" si="1"/>
        <v>6</v>
      </c>
    </row>
    <row r="32" spans="1:12" ht="14.25" customHeight="1" thickBot="1">
      <c r="A32" s="58" t="s">
        <v>78</v>
      </c>
      <c r="B32" s="21"/>
      <c r="C32" s="21"/>
      <c r="D32" s="21">
        <v>-4</v>
      </c>
      <c r="E32" s="21"/>
      <c r="F32" s="21">
        <v>-24031</v>
      </c>
      <c r="G32" s="21"/>
      <c r="H32" s="21"/>
      <c r="I32" s="59">
        <f>SUM(I12+I15+I18+I23+I26+I29)</f>
        <v>0</v>
      </c>
      <c r="J32" s="21"/>
      <c r="K32" s="60"/>
      <c r="L32" s="54">
        <f t="shared" si="1"/>
        <v>-24035</v>
      </c>
    </row>
    <row r="33" spans="1:12" ht="14.25" customHeight="1" thickBot="1">
      <c r="A33" s="61" t="s">
        <v>48</v>
      </c>
      <c r="B33" s="62"/>
      <c r="C33" s="24">
        <f>SUM(C13+C16+C19+C24+C27+C30)</f>
        <v>0</v>
      </c>
      <c r="D33" s="24">
        <f aca="true" t="shared" si="4" ref="D33:L33">SUM(D13+D16+D19+D24+D27+D30)</f>
        <v>48518</v>
      </c>
      <c r="E33" s="24">
        <f t="shared" si="4"/>
        <v>7746</v>
      </c>
      <c r="F33" s="24">
        <f t="shared" si="4"/>
        <v>99333</v>
      </c>
      <c r="G33" s="24">
        <f t="shared" si="4"/>
        <v>0</v>
      </c>
      <c r="H33" s="24">
        <f t="shared" si="4"/>
        <v>48205</v>
      </c>
      <c r="I33" s="24">
        <f>SUM(I13+I16+I19+I24+I27+I30)</f>
        <v>13973</v>
      </c>
      <c r="J33" s="24">
        <f t="shared" si="4"/>
        <v>221</v>
      </c>
      <c r="K33" s="24">
        <f t="shared" si="4"/>
        <v>0</v>
      </c>
      <c r="L33" s="24">
        <f t="shared" si="4"/>
        <v>217996</v>
      </c>
    </row>
    <row r="34" spans="1:12" ht="14.25" customHeight="1">
      <c r="A34" s="63"/>
      <c r="B34" s="25"/>
      <c r="C34" s="25"/>
      <c r="D34" s="64"/>
      <c r="E34" s="64"/>
      <c r="F34" s="64"/>
      <c r="G34" s="64"/>
      <c r="H34" s="65"/>
      <c r="I34" s="65"/>
      <c r="J34" s="65"/>
      <c r="K34" s="65"/>
      <c r="L34" s="65"/>
    </row>
    <row r="35" spans="1:12" ht="14.25" customHeight="1">
      <c r="A35" s="63"/>
      <c r="B35" s="25"/>
      <c r="C35" s="25"/>
      <c r="D35" s="64"/>
      <c r="E35" s="64"/>
      <c r="F35" s="64"/>
      <c r="G35" s="64"/>
      <c r="H35" s="65"/>
      <c r="I35" s="65"/>
      <c r="J35" s="65"/>
      <c r="K35" s="65"/>
      <c r="L35" s="65"/>
    </row>
    <row r="36" spans="1:12" ht="14.25" customHeight="1">
      <c r="A36" s="19" t="s">
        <v>25</v>
      </c>
      <c r="B36" s="16"/>
      <c r="C36" s="16"/>
      <c r="D36" s="16"/>
      <c r="E36" s="16"/>
      <c r="F36" s="16"/>
      <c r="G36" s="16"/>
      <c r="H36" s="52"/>
      <c r="I36" s="52"/>
      <c r="J36" s="52"/>
      <c r="K36" s="52"/>
      <c r="L36" s="52"/>
    </row>
    <row r="37" spans="1:12" ht="14.25" customHeight="1">
      <c r="A37" s="43" t="s">
        <v>50</v>
      </c>
      <c r="B37" s="43" t="s">
        <v>51</v>
      </c>
      <c r="C37" s="33" t="s">
        <v>95</v>
      </c>
      <c r="D37" s="66" t="s">
        <v>54</v>
      </c>
      <c r="E37" s="66" t="s">
        <v>89</v>
      </c>
      <c r="F37" s="30"/>
      <c r="G37" s="47" t="s">
        <v>92</v>
      </c>
      <c r="H37" s="33" t="s">
        <v>95</v>
      </c>
      <c r="I37" s="33" t="s">
        <v>95</v>
      </c>
      <c r="J37" s="33" t="s">
        <v>95</v>
      </c>
      <c r="K37" s="30"/>
      <c r="L37" s="67" t="s">
        <v>76</v>
      </c>
    </row>
    <row r="38" spans="1:12" ht="65.25" customHeight="1">
      <c r="A38" s="43"/>
      <c r="B38" s="49"/>
      <c r="C38" s="34"/>
      <c r="D38" s="68"/>
      <c r="E38" s="68"/>
      <c r="F38" s="37" t="s">
        <v>110</v>
      </c>
      <c r="G38" s="50"/>
      <c r="H38" s="34"/>
      <c r="I38" s="34"/>
      <c r="J38" s="34"/>
      <c r="K38" s="31"/>
      <c r="L38" s="69"/>
    </row>
    <row r="39" spans="1:12" ht="14.25" customHeight="1">
      <c r="A39" s="20" t="s">
        <v>39</v>
      </c>
      <c r="B39" s="16" t="s">
        <v>31</v>
      </c>
      <c r="C39" s="16"/>
      <c r="D39" s="16"/>
      <c r="E39" s="16">
        <v>6477</v>
      </c>
      <c r="F39" s="16">
        <v>83280</v>
      </c>
      <c r="G39" s="16"/>
      <c r="H39" s="16">
        <v>30776</v>
      </c>
      <c r="I39" s="16"/>
      <c r="J39" s="16">
        <v>180</v>
      </c>
      <c r="K39" s="70"/>
      <c r="L39" s="54">
        <f aca="true" t="shared" si="5" ref="L39:L58">SUM(C39:K39)</f>
        <v>120713</v>
      </c>
    </row>
    <row r="40" spans="1:12" ht="14.25" customHeight="1">
      <c r="A40" s="20" t="s">
        <v>26</v>
      </c>
      <c r="B40" s="16" t="s">
        <v>32</v>
      </c>
      <c r="C40" s="16"/>
      <c r="D40" s="16"/>
      <c r="E40" s="16"/>
      <c r="F40" s="16"/>
      <c r="G40" s="16"/>
      <c r="H40" s="16">
        <v>7062</v>
      </c>
      <c r="I40" s="16">
        <v>6730</v>
      </c>
      <c r="J40" s="16"/>
      <c r="K40" s="16"/>
      <c r="L40" s="54">
        <f t="shared" si="5"/>
        <v>13792</v>
      </c>
    </row>
    <row r="41" spans="1:12" ht="14.25" customHeight="1">
      <c r="A41" s="20" t="s">
        <v>27</v>
      </c>
      <c r="B41" s="16" t="s">
        <v>33</v>
      </c>
      <c r="C41" s="16">
        <f aca="true" t="shared" si="6" ref="C41:K41">SUM(C42:C45)</f>
        <v>0</v>
      </c>
      <c r="D41" s="16">
        <f t="shared" si="6"/>
        <v>0</v>
      </c>
      <c r="E41" s="16">
        <f t="shared" si="6"/>
        <v>1269</v>
      </c>
      <c r="F41" s="16">
        <f t="shared" si="6"/>
        <v>16053</v>
      </c>
      <c r="G41" s="16">
        <f t="shared" si="6"/>
        <v>0</v>
      </c>
      <c r="H41" s="16">
        <f t="shared" si="6"/>
        <v>8626</v>
      </c>
      <c r="I41" s="16">
        <f t="shared" si="6"/>
        <v>1243</v>
      </c>
      <c r="J41" s="16">
        <f t="shared" si="6"/>
        <v>41</v>
      </c>
      <c r="K41" s="16">
        <f t="shared" si="6"/>
        <v>0</v>
      </c>
      <c r="L41" s="54">
        <f t="shared" si="5"/>
        <v>27232</v>
      </c>
    </row>
    <row r="42" spans="1:12" ht="14.25" customHeight="1">
      <c r="A42" s="55" t="s">
        <v>66</v>
      </c>
      <c r="B42" s="26" t="s">
        <v>60</v>
      </c>
      <c r="C42" s="26"/>
      <c r="D42" s="16"/>
      <c r="E42" s="16">
        <v>728</v>
      </c>
      <c r="F42" s="16">
        <v>10166</v>
      </c>
      <c r="G42" s="16"/>
      <c r="H42" s="16">
        <v>4302</v>
      </c>
      <c r="I42" s="16">
        <v>628</v>
      </c>
      <c r="J42" s="16">
        <v>19</v>
      </c>
      <c r="K42" s="16"/>
      <c r="L42" s="54">
        <f t="shared" si="5"/>
        <v>15843</v>
      </c>
    </row>
    <row r="43" spans="1:12" ht="14.25" customHeight="1">
      <c r="A43" s="55" t="s">
        <v>67</v>
      </c>
      <c r="B43" s="26" t="s">
        <v>61</v>
      </c>
      <c r="C43" s="26"/>
      <c r="D43" s="16"/>
      <c r="E43" s="16"/>
      <c r="F43" s="16"/>
      <c r="G43" s="16"/>
      <c r="H43" s="16">
        <v>1537</v>
      </c>
      <c r="I43" s="16">
        <v>154</v>
      </c>
      <c r="J43" s="16">
        <v>8</v>
      </c>
      <c r="K43" s="16"/>
      <c r="L43" s="54">
        <f t="shared" si="5"/>
        <v>1699</v>
      </c>
    </row>
    <row r="44" spans="1:12" ht="14.25" customHeight="1">
      <c r="A44" s="55" t="s">
        <v>68</v>
      </c>
      <c r="B44" s="26" t="s">
        <v>62</v>
      </c>
      <c r="C44" s="26"/>
      <c r="D44" s="16"/>
      <c r="E44" s="16">
        <v>360</v>
      </c>
      <c r="F44" s="16">
        <v>4034</v>
      </c>
      <c r="G44" s="16"/>
      <c r="H44" s="16">
        <v>1811</v>
      </c>
      <c r="I44" s="16">
        <v>291</v>
      </c>
      <c r="J44" s="16">
        <v>9</v>
      </c>
      <c r="K44" s="16"/>
      <c r="L44" s="54">
        <f t="shared" si="5"/>
        <v>6505</v>
      </c>
    </row>
    <row r="45" spans="1:12" ht="14.25" customHeight="1">
      <c r="A45" s="55" t="s">
        <v>69</v>
      </c>
      <c r="B45" s="26" t="s">
        <v>63</v>
      </c>
      <c r="C45" s="26"/>
      <c r="D45" s="16"/>
      <c r="E45" s="16">
        <v>181</v>
      </c>
      <c r="F45" s="16">
        <v>1853</v>
      </c>
      <c r="G45" s="16"/>
      <c r="H45" s="16">
        <v>976</v>
      </c>
      <c r="I45" s="16">
        <v>170</v>
      </c>
      <c r="J45" s="16">
        <v>5</v>
      </c>
      <c r="K45" s="16"/>
      <c r="L45" s="54">
        <f t="shared" si="5"/>
        <v>3185</v>
      </c>
    </row>
    <row r="46" spans="1:12" ht="14.25" customHeight="1">
      <c r="A46" s="20" t="s">
        <v>34</v>
      </c>
      <c r="B46" s="71" t="s">
        <v>36</v>
      </c>
      <c r="C46" s="26">
        <f>SUM(C47:C54)</f>
        <v>0</v>
      </c>
      <c r="D46" s="26">
        <f aca="true" t="shared" si="7" ref="D46:K46">SUM(D47:D54)</f>
        <v>48518</v>
      </c>
      <c r="E46" s="26">
        <f t="shared" si="7"/>
        <v>0</v>
      </c>
      <c r="F46" s="26"/>
      <c r="G46" s="26">
        <f t="shared" si="7"/>
        <v>0</v>
      </c>
      <c r="H46" s="26">
        <f t="shared" si="7"/>
        <v>1741</v>
      </c>
      <c r="I46" s="26"/>
      <c r="J46" s="26">
        <f t="shared" si="7"/>
        <v>0</v>
      </c>
      <c r="K46" s="26">
        <f t="shared" si="7"/>
        <v>0</v>
      </c>
      <c r="L46" s="54">
        <f t="shared" si="5"/>
        <v>50259</v>
      </c>
    </row>
    <row r="47" spans="1:12" ht="14.25" customHeight="1">
      <c r="A47" s="55" t="s">
        <v>83</v>
      </c>
      <c r="B47" s="26" t="s">
        <v>84</v>
      </c>
      <c r="C47" s="26"/>
      <c r="D47" s="16">
        <v>46202</v>
      </c>
      <c r="E47" s="16"/>
      <c r="F47" s="16"/>
      <c r="G47" s="16"/>
      <c r="H47" s="16">
        <v>105</v>
      </c>
      <c r="I47" s="16"/>
      <c r="J47" s="16"/>
      <c r="K47" s="16"/>
      <c r="L47" s="54">
        <f t="shared" si="5"/>
        <v>46307</v>
      </c>
    </row>
    <row r="48" spans="1:12" ht="14.25" customHeight="1">
      <c r="A48" s="55"/>
      <c r="B48" s="26" t="s">
        <v>91</v>
      </c>
      <c r="C48" s="26"/>
      <c r="D48" s="16"/>
      <c r="E48" s="16"/>
      <c r="F48" s="16"/>
      <c r="G48" s="16"/>
      <c r="H48" s="16"/>
      <c r="I48" s="16"/>
      <c r="J48" s="16"/>
      <c r="K48" s="16"/>
      <c r="L48" s="54">
        <f t="shared" si="5"/>
        <v>0</v>
      </c>
    </row>
    <row r="49" spans="1:12" ht="14.25" customHeight="1">
      <c r="A49" s="55" t="s">
        <v>80</v>
      </c>
      <c r="B49" s="26" t="s">
        <v>79</v>
      </c>
      <c r="C49" s="26"/>
      <c r="D49" s="16">
        <v>2316</v>
      </c>
      <c r="E49" s="16"/>
      <c r="F49" s="16"/>
      <c r="G49" s="16"/>
      <c r="H49" s="16">
        <v>1557</v>
      </c>
      <c r="I49" s="16"/>
      <c r="J49" s="16"/>
      <c r="K49" s="16"/>
      <c r="L49" s="54">
        <f t="shared" si="5"/>
        <v>3873</v>
      </c>
    </row>
    <row r="50" spans="1:12" ht="14.25" customHeight="1">
      <c r="A50" s="55" t="s">
        <v>70</v>
      </c>
      <c r="B50" s="26" t="s">
        <v>64</v>
      </c>
      <c r="C50" s="26"/>
      <c r="D50" s="16"/>
      <c r="E50" s="16"/>
      <c r="F50" s="16"/>
      <c r="G50" s="16"/>
      <c r="H50" s="16"/>
      <c r="I50" s="16"/>
      <c r="J50" s="16"/>
      <c r="K50" s="16"/>
      <c r="L50" s="54">
        <f t="shared" si="5"/>
        <v>0</v>
      </c>
    </row>
    <row r="51" spans="1:12" ht="14.25" customHeight="1">
      <c r="A51" s="55" t="s">
        <v>71</v>
      </c>
      <c r="B51" s="26" t="s">
        <v>65</v>
      </c>
      <c r="C51" s="26"/>
      <c r="D51" s="16"/>
      <c r="E51" s="16"/>
      <c r="F51" s="16"/>
      <c r="G51" s="16"/>
      <c r="H51" s="16">
        <v>79</v>
      </c>
      <c r="I51" s="16"/>
      <c r="J51" s="16"/>
      <c r="K51" s="16"/>
      <c r="L51" s="54">
        <f t="shared" si="5"/>
        <v>79</v>
      </c>
    </row>
    <row r="52" spans="1:12" ht="14.25" customHeight="1">
      <c r="A52" s="55" t="s">
        <v>88</v>
      </c>
      <c r="B52" s="26" t="s">
        <v>85</v>
      </c>
      <c r="C52" s="26"/>
      <c r="D52" s="16"/>
      <c r="E52" s="16"/>
      <c r="F52" s="16"/>
      <c r="G52" s="16"/>
      <c r="H52" s="16"/>
      <c r="I52" s="16"/>
      <c r="J52" s="16"/>
      <c r="K52" s="16"/>
      <c r="L52" s="54">
        <f t="shared" si="5"/>
        <v>0</v>
      </c>
    </row>
    <row r="53" spans="1:12" ht="14.25" customHeight="1">
      <c r="A53" s="55" t="s">
        <v>87</v>
      </c>
      <c r="B53" s="26" t="s">
        <v>86</v>
      </c>
      <c r="C53" s="26"/>
      <c r="D53" s="16"/>
      <c r="E53" s="16"/>
      <c r="F53" s="16"/>
      <c r="G53" s="16"/>
      <c r="H53" s="16"/>
      <c r="I53" s="16"/>
      <c r="J53" s="16"/>
      <c r="K53" s="16"/>
      <c r="L53" s="54">
        <f t="shared" si="5"/>
        <v>0</v>
      </c>
    </row>
    <row r="54" spans="1:12" ht="14.25" customHeight="1">
      <c r="A54" s="55"/>
      <c r="B54" s="26" t="s">
        <v>97</v>
      </c>
      <c r="C54" s="26"/>
      <c r="D54" s="16"/>
      <c r="E54" s="16"/>
      <c r="F54" s="16"/>
      <c r="G54" s="16"/>
      <c r="H54" s="16"/>
      <c r="I54" s="16"/>
      <c r="J54" s="16"/>
      <c r="K54" s="16"/>
      <c r="L54" s="54">
        <f t="shared" si="5"/>
        <v>0</v>
      </c>
    </row>
    <row r="55" spans="1:12" ht="14.25" customHeight="1">
      <c r="A55" s="20" t="s">
        <v>40</v>
      </c>
      <c r="B55" s="16" t="s">
        <v>41</v>
      </c>
      <c r="C55" s="16"/>
      <c r="D55" s="16"/>
      <c r="E55" s="16"/>
      <c r="F55" s="16"/>
      <c r="G55" s="16"/>
      <c r="H55" s="16"/>
      <c r="I55" s="16">
        <v>6000</v>
      </c>
      <c r="J55" s="16"/>
      <c r="K55" s="16"/>
      <c r="L55" s="54">
        <f t="shared" si="5"/>
        <v>6000</v>
      </c>
    </row>
    <row r="56" spans="1:12" ht="15.75" customHeight="1">
      <c r="A56" s="56" t="s">
        <v>74</v>
      </c>
      <c r="B56" s="16" t="s">
        <v>72</v>
      </c>
      <c r="C56" s="16"/>
      <c r="D56" s="16"/>
      <c r="E56" s="16"/>
      <c r="F56" s="16"/>
      <c r="G56" s="16"/>
      <c r="H56" s="16"/>
      <c r="I56" s="16"/>
      <c r="J56" s="16"/>
      <c r="K56" s="70"/>
      <c r="L56" s="54">
        <f t="shared" si="5"/>
        <v>0</v>
      </c>
    </row>
    <row r="57" spans="1:12" ht="16.5" customHeight="1">
      <c r="A57" s="72" t="s">
        <v>75</v>
      </c>
      <c r="B57" s="17" t="s">
        <v>73</v>
      </c>
      <c r="C57" s="16"/>
      <c r="D57" s="17"/>
      <c r="E57" s="17"/>
      <c r="F57" s="17"/>
      <c r="G57" s="17"/>
      <c r="H57" s="17"/>
      <c r="I57" s="17"/>
      <c r="J57" s="17"/>
      <c r="K57" s="73"/>
      <c r="L57" s="54">
        <f t="shared" si="5"/>
        <v>0</v>
      </c>
    </row>
    <row r="58" spans="1:12" ht="14.25" customHeight="1" thickBot="1">
      <c r="A58" s="74" t="s">
        <v>42</v>
      </c>
      <c r="B58" s="18" t="s">
        <v>43</v>
      </c>
      <c r="C58" s="27"/>
      <c r="D58" s="18"/>
      <c r="E58" s="18"/>
      <c r="F58" s="18"/>
      <c r="G58" s="18"/>
      <c r="H58" s="75"/>
      <c r="I58" s="75"/>
      <c r="J58" s="75"/>
      <c r="K58" s="75"/>
      <c r="L58" s="54">
        <f t="shared" si="5"/>
        <v>0</v>
      </c>
    </row>
    <row r="59" spans="1:12" ht="14.25" customHeight="1" thickBot="1">
      <c r="A59" s="76" t="s">
        <v>28</v>
      </c>
      <c r="B59" s="61"/>
      <c r="C59" s="28">
        <f>SUM(C39+C41+C46+C40+C55+C56+C57+C58)</f>
        <v>0</v>
      </c>
      <c r="D59" s="28">
        <f aca="true" t="shared" si="8" ref="D59:L59">SUM(D39+D41+D46+D40+D55+D56+D57+D58)</f>
        <v>48518</v>
      </c>
      <c r="E59" s="28">
        <f t="shared" si="8"/>
        <v>7746</v>
      </c>
      <c r="F59" s="28">
        <f t="shared" si="8"/>
        <v>99333</v>
      </c>
      <c r="G59" s="28">
        <f t="shared" si="8"/>
        <v>0</v>
      </c>
      <c r="H59" s="28">
        <f t="shared" si="8"/>
        <v>48205</v>
      </c>
      <c r="I59" s="28">
        <f t="shared" si="8"/>
        <v>13973</v>
      </c>
      <c r="J59" s="28">
        <f t="shared" si="8"/>
        <v>221</v>
      </c>
      <c r="K59" s="28">
        <f t="shared" si="8"/>
        <v>0</v>
      </c>
      <c r="L59" s="28">
        <f t="shared" si="8"/>
        <v>217996</v>
      </c>
    </row>
    <row r="60" spans="1:7" ht="12.75">
      <c r="A60" s="29"/>
      <c r="B60" s="29"/>
      <c r="C60" s="29"/>
      <c r="D60" s="29"/>
      <c r="E60" s="29"/>
      <c r="F60" s="29"/>
      <c r="G60" s="29"/>
    </row>
    <row r="61" spans="1:7" ht="12.75">
      <c r="A61" s="29"/>
      <c r="B61" s="29"/>
      <c r="C61" s="29"/>
      <c r="D61" s="29"/>
      <c r="E61" s="29"/>
      <c r="F61" s="29"/>
      <c r="G61" s="29"/>
    </row>
    <row r="62" spans="1:7" ht="12.75">
      <c r="A62" s="29"/>
      <c r="B62" s="29"/>
      <c r="C62" s="29"/>
      <c r="D62" s="29"/>
      <c r="E62" s="29"/>
      <c r="F62" s="29"/>
      <c r="G62" s="29"/>
    </row>
  </sheetData>
  <sheetProtection/>
  <mergeCells count="19">
    <mergeCell ref="I37:I38"/>
    <mergeCell ref="C8:G8"/>
    <mergeCell ref="H8:J8"/>
    <mergeCell ref="K8:K9"/>
    <mergeCell ref="J37:J38"/>
    <mergeCell ref="C37:C38"/>
    <mergeCell ref="A8:A9"/>
    <mergeCell ref="B8:B9"/>
    <mergeCell ref="B37:B38"/>
    <mergeCell ref="G37:G38"/>
    <mergeCell ref="D37:D38"/>
    <mergeCell ref="A7:E7"/>
    <mergeCell ref="A4:L4"/>
    <mergeCell ref="A5:L5"/>
    <mergeCell ref="L8:L9"/>
    <mergeCell ref="L37:L38"/>
    <mergeCell ref="H37:H38"/>
    <mergeCell ref="A37:A38"/>
    <mergeCell ref="E37:E38"/>
  </mergeCells>
  <printOptions horizontalCentered="1"/>
  <pageMargins left="0.2755905511811024" right="0.1968503937007874" top="0.49" bottom="1.4173228346456694" header="0" footer="0"/>
  <pageSetup fitToHeight="0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36"/>
  <sheetViews>
    <sheetView zoomScalePageLayoutView="0" workbookViewId="0" topLeftCell="A1">
      <selection activeCell="A7" sqref="A7:J7"/>
    </sheetView>
  </sheetViews>
  <sheetFormatPr defaultColWidth="9.140625" defaultRowHeight="12.75"/>
  <cols>
    <col min="2" max="2" width="10.421875" style="0" customWidth="1"/>
    <col min="3" max="3" width="21.421875" style="0" customWidth="1"/>
    <col min="4" max="4" width="14.8515625" style="0" customWidth="1"/>
    <col min="5" max="5" width="12.57421875" style="0" customWidth="1"/>
    <col min="6" max="6" width="11.7109375" style="0" customWidth="1"/>
    <col min="7" max="7" width="12.421875" style="0" customWidth="1"/>
    <col min="8" max="8" width="15.140625" style="0" customWidth="1"/>
    <col min="10" max="10" width="9.28125" style="0" bestFit="1" customWidth="1"/>
  </cols>
  <sheetData>
    <row r="1" ht="18.75" customHeight="1"/>
    <row r="7" spans="1:10" ht="36" customHeight="1">
      <c r="A7" s="35" t="s">
        <v>21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2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0.25" customHeight="1">
      <c r="A13" s="36" t="s">
        <v>17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6" spans="1:11" ht="18">
      <c r="A16" s="1"/>
      <c r="B16" s="1"/>
      <c r="C16" s="1"/>
      <c r="D16" s="1"/>
      <c r="E16" s="1"/>
      <c r="F16" s="1"/>
      <c r="G16" s="1"/>
      <c r="H16" s="1"/>
      <c r="I16" s="1"/>
      <c r="J16" s="4"/>
      <c r="K16" s="1"/>
    </row>
    <row r="17" spans="1:11" ht="20.25">
      <c r="A17" s="1"/>
      <c r="B17" s="1"/>
      <c r="C17" s="10" t="s">
        <v>0</v>
      </c>
      <c r="D17" s="10" t="s">
        <v>1</v>
      </c>
      <c r="E17" s="10" t="s">
        <v>2</v>
      </c>
      <c r="F17" s="10" t="s">
        <v>3</v>
      </c>
      <c r="G17" s="10" t="s">
        <v>4</v>
      </c>
      <c r="H17" s="10" t="s">
        <v>5</v>
      </c>
      <c r="I17" s="1"/>
      <c r="J17" s="4"/>
      <c r="K17" s="1"/>
    </row>
    <row r="18" spans="1:11" ht="20.25">
      <c r="A18" s="1"/>
      <c r="B18" s="1"/>
      <c r="C18" s="11" t="s">
        <v>15</v>
      </c>
      <c r="D18" s="12">
        <f>SUM(G18:H18)</f>
        <v>3648</v>
      </c>
      <c r="E18" s="12">
        <f>SUM(E19)</f>
        <v>0</v>
      </c>
      <c r="F18" s="12">
        <f>SUM(F19)</f>
        <v>0</v>
      </c>
      <c r="G18" s="12">
        <f>SUM(G19)</f>
        <v>1824</v>
      </c>
      <c r="H18" s="12">
        <f>SUM(H19)</f>
        <v>1824</v>
      </c>
      <c r="I18" s="2"/>
      <c r="J18" s="4"/>
      <c r="K18" s="1"/>
    </row>
    <row r="19" spans="1:11" ht="20.25">
      <c r="A19" s="1"/>
      <c r="B19" s="1"/>
      <c r="C19" s="10" t="s">
        <v>6</v>
      </c>
      <c r="D19" s="13">
        <f>SUM(G19:H19)</f>
        <v>3648</v>
      </c>
      <c r="E19" s="13">
        <v>0</v>
      </c>
      <c r="F19" s="13">
        <v>0</v>
      </c>
      <c r="G19" s="13">
        <v>1824</v>
      </c>
      <c r="H19" s="13">
        <v>1824</v>
      </c>
      <c r="I19" s="2"/>
      <c r="J19" s="4"/>
      <c r="K19" s="1"/>
    </row>
    <row r="20" spans="1:11" ht="20.25">
      <c r="A20" s="1"/>
      <c r="B20" s="1"/>
      <c r="C20" s="11" t="s">
        <v>14</v>
      </c>
      <c r="D20" s="12">
        <f>SUM(D21:D23)</f>
        <v>649</v>
      </c>
      <c r="E20" s="12">
        <f>SUM(E21:E23)</f>
        <v>0</v>
      </c>
      <c r="F20" s="12">
        <f>SUM(F21:F23)</f>
        <v>0</v>
      </c>
      <c r="G20" s="12">
        <f>SUM(G21:G23)</f>
        <v>324</v>
      </c>
      <c r="H20" s="12">
        <f>SUM(H21:H23)</f>
        <v>325</v>
      </c>
      <c r="I20" s="1"/>
      <c r="J20" s="4"/>
      <c r="K20" s="1"/>
    </row>
    <row r="21" spans="1:11" ht="20.25">
      <c r="A21" s="1"/>
      <c r="B21" s="3"/>
      <c r="C21" s="10" t="s">
        <v>7</v>
      </c>
      <c r="D21" s="13">
        <f>SUM(G21:H21)</f>
        <v>309</v>
      </c>
      <c r="E21" s="13">
        <v>0</v>
      </c>
      <c r="F21" s="13">
        <v>0</v>
      </c>
      <c r="G21" s="13">
        <v>155</v>
      </c>
      <c r="H21" s="13">
        <v>154</v>
      </c>
      <c r="I21" s="1"/>
      <c r="J21" s="4"/>
      <c r="K21" s="1"/>
    </row>
    <row r="22" spans="1:11" ht="20.25">
      <c r="A22" s="1"/>
      <c r="B22" s="1"/>
      <c r="C22" s="10" t="s">
        <v>8</v>
      </c>
      <c r="D22" s="13">
        <f aca="true" t="shared" si="0" ref="D22:D27">SUM(G22:H22)</f>
        <v>215</v>
      </c>
      <c r="E22" s="13">
        <v>0</v>
      </c>
      <c r="F22" s="13">
        <v>0</v>
      </c>
      <c r="G22" s="13">
        <v>107</v>
      </c>
      <c r="H22" s="13">
        <v>108</v>
      </c>
      <c r="I22" s="2"/>
      <c r="J22" s="5"/>
      <c r="K22" s="1"/>
    </row>
    <row r="23" spans="1:11" ht="20.25">
      <c r="A23" s="1"/>
      <c r="B23" s="1"/>
      <c r="C23" s="10" t="s">
        <v>9</v>
      </c>
      <c r="D23" s="13">
        <f t="shared" si="0"/>
        <v>125</v>
      </c>
      <c r="E23" s="13">
        <v>0</v>
      </c>
      <c r="F23" s="13">
        <v>0</v>
      </c>
      <c r="G23" s="13">
        <v>62</v>
      </c>
      <c r="H23" s="13">
        <v>63</v>
      </c>
      <c r="I23" s="2"/>
      <c r="J23" s="4"/>
      <c r="K23" s="1"/>
    </row>
    <row r="24" spans="1:11" ht="20.25">
      <c r="A24" s="1"/>
      <c r="B24" s="1"/>
      <c r="C24" s="11" t="s">
        <v>10</v>
      </c>
      <c r="D24" s="12">
        <f>SUM(D25:D27)</f>
        <v>71820</v>
      </c>
      <c r="E24" s="12">
        <f>SUM(E25:E27)</f>
        <v>0</v>
      </c>
      <c r="F24" s="12">
        <f>SUM(F25:F27)</f>
        <v>0</v>
      </c>
      <c r="G24" s="12">
        <f>SUM(G25:G27)</f>
        <v>36920</v>
      </c>
      <c r="H24" s="12">
        <f>SUM(H25:H27)</f>
        <v>34900</v>
      </c>
      <c r="I24" s="1"/>
      <c r="J24" s="4"/>
      <c r="K24" s="1"/>
    </row>
    <row r="25" spans="1:11" ht="20.25">
      <c r="A25" s="1"/>
      <c r="B25" s="1"/>
      <c r="C25" s="14" t="s">
        <v>11</v>
      </c>
      <c r="D25" s="15">
        <f t="shared" si="0"/>
        <v>600</v>
      </c>
      <c r="E25" s="15">
        <v>0</v>
      </c>
      <c r="F25" s="15">
        <v>0</v>
      </c>
      <c r="G25" s="15">
        <v>300</v>
      </c>
      <c r="H25" s="15">
        <v>300</v>
      </c>
      <c r="I25" s="1"/>
      <c r="J25" s="4"/>
      <c r="K25" s="1"/>
    </row>
    <row r="26" spans="1:11" ht="20.25">
      <c r="A26" s="1"/>
      <c r="B26" s="1"/>
      <c r="C26" s="14" t="s">
        <v>12</v>
      </c>
      <c r="D26" s="15">
        <f t="shared" si="0"/>
        <v>66890</v>
      </c>
      <c r="E26" s="15">
        <v>0</v>
      </c>
      <c r="F26" s="15">
        <v>0</v>
      </c>
      <c r="G26" s="15">
        <v>34020</v>
      </c>
      <c r="H26" s="15">
        <v>32870</v>
      </c>
      <c r="I26" s="1"/>
      <c r="J26" s="4"/>
      <c r="K26" s="1"/>
    </row>
    <row r="27" spans="1:11" ht="20.25">
      <c r="A27" s="1"/>
      <c r="B27" s="1"/>
      <c r="C27" s="14" t="s">
        <v>13</v>
      </c>
      <c r="D27" s="15">
        <f t="shared" si="0"/>
        <v>4330</v>
      </c>
      <c r="E27" s="15">
        <v>0</v>
      </c>
      <c r="F27" s="15">
        <v>0</v>
      </c>
      <c r="G27" s="15">
        <v>2600</v>
      </c>
      <c r="H27" s="15">
        <v>1730</v>
      </c>
      <c r="I27" s="1"/>
      <c r="J27" s="4"/>
      <c r="K27" s="1"/>
    </row>
    <row r="28" spans="1:11" ht="20.25">
      <c r="A28" s="1"/>
      <c r="B28" s="1"/>
      <c r="C28" s="11" t="s">
        <v>16</v>
      </c>
      <c r="D28" s="12">
        <f>SUM(E28:H28)</f>
        <v>76117</v>
      </c>
      <c r="E28" s="11">
        <v>0</v>
      </c>
      <c r="F28" s="11">
        <v>0</v>
      </c>
      <c r="G28" s="12">
        <f>G18+G20+G24</f>
        <v>39068</v>
      </c>
      <c r="H28" s="12">
        <f>H18+H20+H24</f>
        <v>37049</v>
      </c>
      <c r="I28" s="1"/>
      <c r="J28" s="4"/>
      <c r="K28" s="1"/>
    </row>
    <row r="29" spans="3:8" ht="21.75" customHeight="1">
      <c r="C29" s="7"/>
      <c r="D29" s="8"/>
      <c r="E29" s="7"/>
      <c r="F29" s="7"/>
      <c r="G29" s="7"/>
      <c r="H29" s="7"/>
    </row>
    <row r="30" spans="3:8" ht="21.75" customHeight="1">
      <c r="C30" s="7"/>
      <c r="D30" s="8"/>
      <c r="E30" s="7"/>
      <c r="F30" s="7"/>
      <c r="G30" s="7"/>
      <c r="H30" s="7"/>
    </row>
    <row r="31" spans="3:8" ht="16.5">
      <c r="C31" s="9"/>
      <c r="D31" s="9"/>
      <c r="E31" s="9"/>
      <c r="F31" s="9"/>
      <c r="G31" s="9"/>
      <c r="H31" s="9"/>
    </row>
    <row r="32" spans="3:8" ht="16.5">
      <c r="C32" s="9"/>
      <c r="D32" s="9"/>
      <c r="E32" s="9"/>
      <c r="F32" s="9"/>
      <c r="G32" s="9"/>
      <c r="H32" s="9"/>
    </row>
    <row r="33" spans="3:8" ht="16.5">
      <c r="C33" s="9"/>
      <c r="D33" s="9"/>
      <c r="E33" s="9"/>
      <c r="F33" s="9"/>
      <c r="G33" s="9"/>
      <c r="H33" s="9"/>
    </row>
    <row r="34" spans="3:8" ht="16.5">
      <c r="C34" s="9" t="s">
        <v>18</v>
      </c>
      <c r="D34" s="9"/>
      <c r="E34" s="9"/>
      <c r="F34" s="9"/>
      <c r="G34" s="9"/>
      <c r="H34" s="9"/>
    </row>
    <row r="35" spans="3:8" ht="16.5">
      <c r="C35" s="9" t="s">
        <v>19</v>
      </c>
      <c r="D35" s="9"/>
      <c r="E35" s="9"/>
      <c r="F35" s="9"/>
      <c r="G35" s="9"/>
      <c r="H35" s="9"/>
    </row>
    <row r="36" spans="3:8" ht="16.5">
      <c r="C36" s="9" t="s">
        <v>20</v>
      </c>
      <c r="D36" s="9"/>
      <c r="E36" s="9"/>
      <c r="F36" s="9"/>
      <c r="G36" s="9"/>
      <c r="H36" s="9"/>
    </row>
  </sheetData>
  <sheetProtection/>
  <mergeCells count="2">
    <mergeCell ref="A7:J7"/>
    <mergeCell ref="A13:J13"/>
  </mergeCells>
  <printOptions/>
  <pageMargins left="0.75" right="0.75" top="1" bottom="1" header="0.5" footer="0.5"/>
  <pageSetup horizontalDpi="600" verticalDpi="600" orientation="portrait" scale="72" r:id="rId2"/>
  <ignoredErrors>
    <ignoredError sqref="D20" formula="1"/>
    <ignoredError sqref="D21 E24:F24 D19 D25 D22:D23 D26:D27" formulaRange="1"/>
    <ignoredError sqref="D24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Andreeva</cp:lastModifiedBy>
  <cp:lastPrinted>2019-02-27T09:58:30Z</cp:lastPrinted>
  <dcterms:created xsi:type="dcterms:W3CDTF">2009-02-12T19:44:17Z</dcterms:created>
  <dcterms:modified xsi:type="dcterms:W3CDTF">2019-02-27T09:58:35Z</dcterms:modified>
  <cp:category/>
  <cp:version/>
  <cp:contentType/>
  <cp:contentStatus/>
</cp:coreProperties>
</file>